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suedu-my.sharepoint.com/personal/minah_oh_sdsu_edu/Documents/01aInterwork_Min/01Projects/0-VRTAC-QM-RSA/qm-website/ndi-svra-toolkit/edits-25-1003/"/>
    </mc:Choice>
  </mc:AlternateContent>
  <xr:revisionPtr revIDLastSave="0" documentId="8_{8023F981-CD98-426F-8367-0C5CED9B6BF3}" xr6:coauthVersionLast="47" xr6:coauthVersionMax="47" xr10:uidLastSave="{00000000-0000-0000-0000-000000000000}"/>
  <bookViews>
    <workbookView xWindow="-108" yWindow="-108" windowWidth="30936" windowHeight="16776" xr2:uid="{9353A41F-9CE2-44C4-ABE8-EB314658D243}"/>
  </bookViews>
  <sheets>
    <sheet name="Example_StLouisMO_MarketShare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G64" i="1"/>
  <c r="H64" i="1"/>
  <c r="I64" i="1"/>
  <c r="J64" i="1"/>
</calcChain>
</file>

<file path=xl/sharedStrings.xml><?xml version="1.0" encoding="utf-8"?>
<sst xmlns="http://schemas.openxmlformats.org/spreadsheetml/2006/main" count="312" uniqueCount="98">
  <si>
    <t>Selected Market</t>
  </si>
  <si>
    <t>State</t>
  </si>
  <si>
    <t>Counties</t>
  </si>
  <si>
    <t>Cities</t>
  </si>
  <si>
    <t>ZIP Codes</t>
  </si>
  <si>
    <t>Missouri</t>
  </si>
  <si>
    <t>St. Louis, St. Louis (City)</t>
  </si>
  <si>
    <t>All</t>
  </si>
  <si>
    <t>Reporting Period</t>
  </si>
  <si>
    <t>State (HQ)</t>
  </si>
  <si>
    <t>County</t>
  </si>
  <si>
    <t>Institution Name</t>
  </si>
  <si>
    <t>CERT</t>
  </si>
  <si>
    <t>Matching Office Count</t>
  </si>
  <si>
    <t>Matching Total Deposits (Thousands USD)</t>
  </si>
  <si>
    <t>Market Share</t>
  </si>
  <si>
    <t>Outside Market Office Counts</t>
  </si>
  <si>
    <t>Outside Market Total Deposits (Thousands USD)</t>
  </si>
  <si>
    <t>Bank Class</t>
  </si>
  <si>
    <t>Charter</t>
  </si>
  <si>
    <t>MO</t>
  </si>
  <si>
    <t>St. Louis (City)</t>
  </si>
  <si>
    <t>Stifel Bank and Trust</t>
  </si>
  <si>
    <t>SM</t>
  </si>
  <si>
    <t>STATE</t>
  </si>
  <si>
    <t>NC</t>
  </si>
  <si>
    <t>St. Louis</t>
  </si>
  <si>
    <t>Bank of America, National Association</t>
  </si>
  <si>
    <t>N</t>
  </si>
  <si>
    <t>FED</t>
  </si>
  <si>
    <t>OH</t>
  </si>
  <si>
    <t>U.S. Bank National Association</t>
  </si>
  <si>
    <t>Stifel Bank</t>
  </si>
  <si>
    <t>Commerce Bank</t>
  </si>
  <si>
    <t>Enterprise Bank &amp; Trust</t>
  </si>
  <si>
    <t>NM</t>
  </si>
  <si>
    <t>AL</t>
  </si>
  <si>
    <t>Regions Bank</t>
  </si>
  <si>
    <t>DE</t>
  </si>
  <si>
    <t>PNC Bank, National Association</t>
  </si>
  <si>
    <t>UMB Bank, National Association</t>
  </si>
  <si>
    <t>First Bank</t>
  </si>
  <si>
    <t>Midwest BankCentre</t>
  </si>
  <si>
    <t>The Central Trust Bank</t>
  </si>
  <si>
    <t>IL</t>
  </si>
  <si>
    <t>BMO Bank National Association</t>
  </si>
  <si>
    <t>AR</t>
  </si>
  <si>
    <t>Simmons Bank</t>
  </si>
  <si>
    <t>Carrollton Bank</t>
  </si>
  <si>
    <t>Cass Commercial Bank</t>
  </si>
  <si>
    <t>M1 Bank</t>
  </si>
  <si>
    <t>Busey Bank</t>
  </si>
  <si>
    <t>Parkside Financial Bank &amp; Trust</t>
  </si>
  <si>
    <t>Stifel Trust Company, National Association</t>
  </si>
  <si>
    <t>St. Louis Bank</t>
  </si>
  <si>
    <t>Triad Bank</t>
  </si>
  <si>
    <t>CIBC Bank USA</t>
  </si>
  <si>
    <t>CNB St Louis Bank</t>
  </si>
  <si>
    <t>JPMorgan Chase Bank, National Association</t>
  </si>
  <si>
    <t>First Mid Bank &amp; Trust, National Association</t>
  </si>
  <si>
    <t>Royal Banks of Missouri</t>
  </si>
  <si>
    <t>Lindell Bank &amp; Trust Company</t>
  </si>
  <si>
    <t>Sterling Bank</t>
  </si>
  <si>
    <t>Great Southern Bank</t>
  </si>
  <si>
    <t>Midwest Regional Bank</t>
  </si>
  <si>
    <t>Montgomery Bank</t>
  </si>
  <si>
    <t>Midland States Bank</t>
  </si>
  <si>
    <t>Commercial Bank</t>
  </si>
  <si>
    <t>St. Johns Bank and Trust Company</t>
  </si>
  <si>
    <t>American Bank of Freedom</t>
  </si>
  <si>
    <t>FCB Banks</t>
  </si>
  <si>
    <t>Peoples National Bank , N.A.</t>
  </si>
  <si>
    <t>SULLIVAN BANK</t>
  </si>
  <si>
    <t>Southern Bank</t>
  </si>
  <si>
    <t>Paramount Bank</t>
  </si>
  <si>
    <t>Academy Bank, National Association</t>
  </si>
  <si>
    <t>The Northern Trust Company</t>
  </si>
  <si>
    <t>State Bank</t>
  </si>
  <si>
    <t>Farmers and Merchants Bank of St. Clair</t>
  </si>
  <si>
    <t>MS</t>
  </si>
  <si>
    <t>Cadence Bank</t>
  </si>
  <si>
    <t>Bank of Springfield</t>
  </si>
  <si>
    <t>First State Bank of St. Charles, Missouri</t>
  </si>
  <si>
    <t>FCNB Bank</t>
  </si>
  <si>
    <t>CNB Bank and Trust, N.A.</t>
  </si>
  <si>
    <t>Bank of Washington</t>
  </si>
  <si>
    <t>Bank Star</t>
  </si>
  <si>
    <t>WI</t>
  </si>
  <si>
    <t>Associated Bank, National Association</t>
  </si>
  <si>
    <t>The Bank of Houston</t>
  </si>
  <si>
    <t>Bank of Franklin County</t>
  </si>
  <si>
    <t>Edward Jones Trust Company</t>
  </si>
  <si>
    <t>SB</t>
  </si>
  <si>
    <t>FL</t>
  </si>
  <si>
    <t>EverBank, National Association</t>
  </si>
  <si>
    <t>SD</t>
  </si>
  <si>
    <t>Wells Fargo Bank, National Association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</si>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</sst>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3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0"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numFmt numFmtId="14" formatCode="0.00%"/>
    </dxf>
    <dxf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(* #,##0_);_(* \(#,##0\);_(* &quot;-&quot;??_);_(@_)"/>
    </dxf>
    <dxf>
      <alignment horizontal="general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numFmt numFmtId="19" formatCode="m/d/yyyy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9B0E22-C23C-4F00-A023-618944CFC6E9}" name="Table2" displayName="Table2" ref="A5:L64" totalsRowCount="1" headerRowDxfId="9">
  <autoFilter ref="A5:L63" xr:uid="{1B9B0E22-C23C-4F00-A023-618944CFC6E9}"/>
  <tableColumns count="12">
    <tableColumn id="1" xr3:uid="{997F82C0-1A9C-4794-B0A9-D1066BE9789D}" name="Reporting Period" totalsRowLabel="Total" dataDxfId="8"/>
    <tableColumn id="2" xr3:uid="{803F286E-261E-48B5-8B40-B424CA6A0CFD}" name="State (HQ)"/>
    <tableColumn id="3" xr3:uid="{B014A590-8DDB-4071-9A54-92AD29B9400D}" name="County"/>
    <tableColumn id="4" xr3:uid="{44B32022-ADF5-400A-AD25-9C2C8CFAF7F8}" name="Institution Name" dataDxfId="7" totalsRowDxfId="6"/>
    <tableColumn id="5" xr3:uid="{78C81FF9-B6CD-4169-93A4-5D6FA65F4C59}" name="CERT"/>
    <tableColumn id="6" xr3:uid="{FB8C9BC4-850C-4BAA-A84A-18AA9282BD15}" name="Matching Office Count" totalsRowFunction="sum"/>
    <tableColumn id="7" xr3:uid="{EC2344D2-0C17-437C-AAB4-0DC7E5BA7DBC}" name="Matching Total Deposits (Thousands USD)" totalsRowFunction="sum" totalsRowDxfId="5" totalsRowCellStyle="Comma"/>
    <tableColumn id="8" xr3:uid="{DB16CAE4-DEBF-4EFC-B03C-8BB67450FBFB}" name="Market Share" totalsRowFunction="sum" dataDxfId="4" totalsRowDxfId="3"/>
    <tableColumn id="9" xr3:uid="{79D8DBEF-4801-4F66-8364-C927ADB2470D}" name="Outside Market Office Counts" totalsRowFunction="sum" totalsRowDxfId="2" totalsRowCellStyle="Comma"/>
    <tableColumn id="10" xr3:uid="{8C13BC4F-1804-43F2-8B67-4F55D96BAE05}" name="Outside Market Total Deposits (Thousands USD)" totalsRowFunction="sum" dataDxfId="1" totalsRowDxfId="0"/>
    <tableColumn id="11" xr3:uid="{90A596A3-ACFC-4424-B4EF-B1A76A569701}" name="Bank Class"/>
    <tableColumn id="12" xr3:uid="{57872A86-332D-423B-9090-439C3EB192C8}" name="Charter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CFFD6-A6E0-4B60-9A55-26D5B8FA0950}">
  <dimension ref="A1:L66"/>
  <sheetViews>
    <sheetView tabSelected="1" zoomScale="115" zoomScaleNormal="115" workbookViewId="0">
      <selection activeCell="D8" sqref="D8"/>
    </sheetView>
  </sheetViews>
  <sheetFormatPr defaultRowHeight="14.4" x14ac:dyDescent="0.3"/>
  <cols>
    <col min="1" max="1" width="10.44140625" customWidth="1"/>
    <col min="2" max="2" width="8.6640625" bestFit="1" customWidth="1"/>
    <col min="3" max="3" width="13.44140625" bestFit="1" customWidth="1"/>
    <col min="4" max="4" width="25.6640625" style="5" customWidth="1"/>
    <col min="5" max="5" width="8.109375" bestFit="1" customWidth="1"/>
    <col min="6" max="6" width="9.5546875" customWidth="1"/>
    <col min="7" max="7" width="11.5546875" bestFit="1" customWidth="1"/>
    <col min="8" max="8" width="8.109375" bestFit="1" customWidth="1"/>
    <col min="9" max="9" width="8" bestFit="1" customWidth="1"/>
    <col min="10" max="10" width="14.109375" bestFit="1" customWidth="1"/>
    <col min="11" max="11" width="6.33203125" bestFit="1" customWidth="1"/>
    <col min="12" max="12" width="8.33203125" bestFit="1" customWidth="1"/>
  </cols>
  <sheetData>
    <row r="1" spans="1:12" s="7" customFormat="1" ht="28.8" x14ac:dyDescent="0.3">
      <c r="A1" s="6" t="s">
        <v>0</v>
      </c>
      <c r="D1" s="6"/>
    </row>
    <row r="2" spans="1:12" s="7" customFormat="1" x14ac:dyDescent="0.3">
      <c r="A2" s="7" t="s">
        <v>1</v>
      </c>
      <c r="B2" s="7" t="s">
        <v>2</v>
      </c>
      <c r="C2" s="7" t="s">
        <v>3</v>
      </c>
      <c r="D2" s="6" t="s">
        <v>4</v>
      </c>
    </row>
    <row r="3" spans="1:12" s="7" customFormat="1" ht="43.2" x14ac:dyDescent="0.3">
      <c r="A3" s="8" t="s">
        <v>5</v>
      </c>
      <c r="B3" s="9" t="s">
        <v>6</v>
      </c>
      <c r="C3" s="7" t="s">
        <v>7</v>
      </c>
      <c r="D3" s="6" t="s">
        <v>7</v>
      </c>
    </row>
    <row r="5" spans="1:12" s="6" customFormat="1" ht="72" x14ac:dyDescent="0.3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6" t="s">
        <v>19</v>
      </c>
    </row>
    <row r="6" spans="1:12" x14ac:dyDescent="0.3">
      <c r="A6" s="1">
        <v>45838</v>
      </c>
      <c r="B6" t="s">
        <v>20</v>
      </c>
      <c r="C6" t="s">
        <v>21</v>
      </c>
      <c r="D6" s="5" t="s">
        <v>22</v>
      </c>
      <c r="E6">
        <v>57311</v>
      </c>
      <c r="F6">
        <v>2</v>
      </c>
      <c r="G6" s="2">
        <v>16860531</v>
      </c>
      <c r="H6" s="3">
        <v>0.1744</v>
      </c>
      <c r="I6">
        <v>0</v>
      </c>
      <c r="J6">
        <v>0</v>
      </c>
      <c r="K6" t="s">
        <v>23</v>
      </c>
      <c r="L6" t="s">
        <v>24</v>
      </c>
    </row>
    <row r="7" spans="1:12" ht="28.8" x14ac:dyDescent="0.3">
      <c r="A7" s="1">
        <v>45838</v>
      </c>
      <c r="B7" t="s">
        <v>25</v>
      </c>
      <c r="C7" t="s">
        <v>26</v>
      </c>
      <c r="D7" s="5" t="s">
        <v>27</v>
      </c>
      <c r="E7">
        <v>3510</v>
      </c>
      <c r="F7">
        <v>24</v>
      </c>
      <c r="G7" s="2">
        <v>15127583</v>
      </c>
      <c r="H7" s="3">
        <v>0.1565</v>
      </c>
      <c r="I7" s="2">
        <v>3616</v>
      </c>
      <c r="J7" s="2">
        <v>1959916417</v>
      </c>
      <c r="K7" t="s">
        <v>28</v>
      </c>
      <c r="L7" t="s">
        <v>29</v>
      </c>
    </row>
    <row r="8" spans="1:12" ht="28.8" x14ac:dyDescent="0.3">
      <c r="A8" s="1">
        <v>45838</v>
      </c>
      <c r="B8" t="s">
        <v>30</v>
      </c>
      <c r="C8" t="s">
        <v>26</v>
      </c>
      <c r="D8" s="5" t="s">
        <v>31</v>
      </c>
      <c r="E8">
        <v>6548</v>
      </c>
      <c r="F8">
        <v>42</v>
      </c>
      <c r="G8" s="2">
        <v>13948965</v>
      </c>
      <c r="H8" s="3">
        <v>0.14430000000000001</v>
      </c>
      <c r="I8" s="2">
        <v>2075</v>
      </c>
      <c r="J8" s="2">
        <v>509540227</v>
      </c>
      <c r="K8" t="s">
        <v>28</v>
      </c>
      <c r="L8" t="s">
        <v>29</v>
      </c>
    </row>
    <row r="9" spans="1:12" x14ac:dyDescent="0.3">
      <c r="A9" s="1">
        <v>45838</v>
      </c>
      <c r="B9" t="s">
        <v>20</v>
      </c>
      <c r="C9" t="s">
        <v>21</v>
      </c>
      <c r="D9" s="5" t="s">
        <v>32</v>
      </c>
      <c r="E9">
        <v>57358</v>
      </c>
      <c r="F9">
        <v>1</v>
      </c>
      <c r="G9" s="2">
        <v>10727356</v>
      </c>
      <c r="H9" s="3">
        <v>0.111</v>
      </c>
      <c r="I9">
        <v>0</v>
      </c>
      <c r="J9">
        <v>0</v>
      </c>
      <c r="K9" t="s">
        <v>23</v>
      </c>
      <c r="L9" t="s">
        <v>24</v>
      </c>
    </row>
    <row r="10" spans="1:12" x14ac:dyDescent="0.3">
      <c r="A10" s="1">
        <v>45838</v>
      </c>
      <c r="B10" t="s">
        <v>20</v>
      </c>
      <c r="C10" t="s">
        <v>26</v>
      </c>
      <c r="D10" s="5" t="s">
        <v>33</v>
      </c>
      <c r="E10">
        <v>24998</v>
      </c>
      <c r="F10">
        <v>28</v>
      </c>
      <c r="G10" s="2">
        <v>6129640</v>
      </c>
      <c r="H10" s="3">
        <v>6.3399999999999998E-2</v>
      </c>
      <c r="I10">
        <v>114</v>
      </c>
      <c r="J10" s="2">
        <v>19728124</v>
      </c>
      <c r="K10" t="s">
        <v>23</v>
      </c>
      <c r="L10" t="s">
        <v>24</v>
      </c>
    </row>
    <row r="11" spans="1:12" x14ac:dyDescent="0.3">
      <c r="A11" s="1">
        <v>45838</v>
      </c>
      <c r="B11" t="s">
        <v>20</v>
      </c>
      <c r="C11" t="s">
        <v>26</v>
      </c>
      <c r="D11" s="5" t="s">
        <v>34</v>
      </c>
      <c r="E11">
        <v>27237</v>
      </c>
      <c r="F11">
        <v>9</v>
      </c>
      <c r="G11" s="2">
        <v>4286446</v>
      </c>
      <c r="H11" s="3">
        <v>4.4299999999999999E-2</v>
      </c>
      <c r="I11">
        <v>33</v>
      </c>
      <c r="J11" s="2">
        <v>9167962</v>
      </c>
      <c r="K11" t="s">
        <v>35</v>
      </c>
      <c r="L11" t="s">
        <v>24</v>
      </c>
    </row>
    <row r="12" spans="1:12" x14ac:dyDescent="0.3">
      <c r="A12" s="1">
        <v>45838</v>
      </c>
      <c r="B12" t="s">
        <v>36</v>
      </c>
      <c r="C12" t="s">
        <v>26</v>
      </c>
      <c r="D12" s="5" t="s">
        <v>37</v>
      </c>
      <c r="E12">
        <v>12368</v>
      </c>
      <c r="F12">
        <v>25</v>
      </c>
      <c r="G12" s="2">
        <v>2419576</v>
      </c>
      <c r="H12" s="3">
        <v>2.5000000000000001E-2</v>
      </c>
      <c r="I12" s="2">
        <v>1225</v>
      </c>
      <c r="J12" s="2">
        <v>129582424</v>
      </c>
      <c r="K12" t="s">
        <v>23</v>
      </c>
      <c r="L12" t="s">
        <v>24</v>
      </c>
    </row>
    <row r="13" spans="1:12" ht="28.8" x14ac:dyDescent="0.3">
      <c r="A13" s="1">
        <v>45838</v>
      </c>
      <c r="B13" t="s">
        <v>38</v>
      </c>
      <c r="C13" t="s">
        <v>26</v>
      </c>
      <c r="D13" s="5" t="s">
        <v>39</v>
      </c>
      <c r="E13">
        <v>6384</v>
      </c>
      <c r="F13">
        <v>17</v>
      </c>
      <c r="G13" s="2">
        <v>2412957</v>
      </c>
      <c r="H13" s="3">
        <v>2.5000000000000001E-2</v>
      </c>
      <c r="I13" s="2">
        <v>2299</v>
      </c>
      <c r="J13" s="2">
        <v>430084054</v>
      </c>
      <c r="K13" t="s">
        <v>28</v>
      </c>
      <c r="L13" t="s">
        <v>29</v>
      </c>
    </row>
    <row r="14" spans="1:12" ht="28.8" x14ac:dyDescent="0.3">
      <c r="A14" s="1">
        <v>45838</v>
      </c>
      <c r="B14" t="s">
        <v>20</v>
      </c>
      <c r="C14" t="s">
        <v>21</v>
      </c>
      <c r="D14" s="5" t="s">
        <v>40</v>
      </c>
      <c r="E14">
        <v>8273</v>
      </c>
      <c r="F14">
        <v>8</v>
      </c>
      <c r="G14" s="2">
        <v>2308541</v>
      </c>
      <c r="H14" s="3">
        <v>2.3900000000000001E-2</v>
      </c>
      <c r="I14">
        <v>189</v>
      </c>
      <c r="J14" s="2">
        <v>58290705</v>
      </c>
      <c r="K14" t="s">
        <v>28</v>
      </c>
      <c r="L14" t="s">
        <v>29</v>
      </c>
    </row>
    <row r="15" spans="1:12" x14ac:dyDescent="0.3">
      <c r="A15" s="1">
        <v>45838</v>
      </c>
      <c r="B15" t="s">
        <v>20</v>
      </c>
      <c r="C15" t="s">
        <v>26</v>
      </c>
      <c r="D15" s="5" t="s">
        <v>41</v>
      </c>
      <c r="E15">
        <v>12229</v>
      </c>
      <c r="F15">
        <v>20</v>
      </c>
      <c r="G15" s="2">
        <v>2219654</v>
      </c>
      <c r="H15" s="3">
        <v>2.3E-2</v>
      </c>
      <c r="I15">
        <v>55</v>
      </c>
      <c r="J15" s="2">
        <v>3676435</v>
      </c>
      <c r="K15" t="s">
        <v>23</v>
      </c>
      <c r="L15" t="s">
        <v>24</v>
      </c>
    </row>
    <row r="16" spans="1:12" x14ac:dyDescent="0.3">
      <c r="A16" s="1">
        <v>45838</v>
      </c>
      <c r="B16" t="s">
        <v>20</v>
      </c>
      <c r="C16" t="s">
        <v>26</v>
      </c>
      <c r="D16" s="5" t="s">
        <v>42</v>
      </c>
      <c r="E16">
        <v>1058</v>
      </c>
      <c r="F16">
        <v>13</v>
      </c>
      <c r="G16" s="2">
        <v>1981621</v>
      </c>
      <c r="H16" s="3">
        <v>2.0500000000000001E-2</v>
      </c>
      <c r="I16">
        <v>5</v>
      </c>
      <c r="J16" s="2">
        <v>504819</v>
      </c>
      <c r="K16" t="s">
        <v>23</v>
      </c>
      <c r="L16" t="s">
        <v>24</v>
      </c>
    </row>
    <row r="17" spans="1:12" x14ac:dyDescent="0.3">
      <c r="A17" s="1">
        <v>45838</v>
      </c>
      <c r="B17" t="s">
        <v>20</v>
      </c>
      <c r="C17" t="s">
        <v>26</v>
      </c>
      <c r="D17" s="5" t="s">
        <v>43</v>
      </c>
      <c r="E17">
        <v>12633</v>
      </c>
      <c r="F17">
        <v>9</v>
      </c>
      <c r="G17" s="2">
        <v>1424407</v>
      </c>
      <c r="H17" s="3">
        <v>1.47E-2</v>
      </c>
      <c r="I17">
        <v>168</v>
      </c>
      <c r="J17" s="2">
        <v>13644403</v>
      </c>
      <c r="K17" t="s">
        <v>23</v>
      </c>
      <c r="L17" t="s">
        <v>24</v>
      </c>
    </row>
    <row r="18" spans="1:12" ht="28.8" x14ac:dyDescent="0.3">
      <c r="A18" s="1">
        <v>45838</v>
      </c>
      <c r="B18" t="s">
        <v>44</v>
      </c>
      <c r="C18" t="s">
        <v>21</v>
      </c>
      <c r="D18" s="5" t="s">
        <v>45</v>
      </c>
      <c r="E18">
        <v>16571</v>
      </c>
      <c r="F18">
        <v>10</v>
      </c>
      <c r="G18" s="2">
        <v>1410671</v>
      </c>
      <c r="H18" s="3">
        <v>1.46E-2</v>
      </c>
      <c r="I18">
        <v>994</v>
      </c>
      <c r="J18" s="2">
        <v>197856322</v>
      </c>
      <c r="K18" t="s">
        <v>28</v>
      </c>
      <c r="L18" t="s">
        <v>29</v>
      </c>
    </row>
    <row r="19" spans="1:12" x14ac:dyDescent="0.3">
      <c r="A19" s="1">
        <v>45838</v>
      </c>
      <c r="B19" t="s">
        <v>46</v>
      </c>
      <c r="C19" t="s">
        <v>26</v>
      </c>
      <c r="D19" s="5" t="s">
        <v>47</v>
      </c>
      <c r="E19">
        <v>3890</v>
      </c>
      <c r="F19">
        <v>15</v>
      </c>
      <c r="G19" s="2">
        <v>1262147</v>
      </c>
      <c r="H19" s="3">
        <v>1.3100000000000001E-2</v>
      </c>
      <c r="I19">
        <v>217</v>
      </c>
      <c r="J19" s="2">
        <v>20825165</v>
      </c>
      <c r="K19" t="s">
        <v>23</v>
      </c>
      <c r="L19" t="s">
        <v>24</v>
      </c>
    </row>
    <row r="20" spans="1:12" x14ac:dyDescent="0.3">
      <c r="A20" s="1">
        <v>45838</v>
      </c>
      <c r="B20" t="s">
        <v>44</v>
      </c>
      <c r="C20" t="s">
        <v>21</v>
      </c>
      <c r="D20" s="5" t="s">
        <v>48</v>
      </c>
      <c r="E20">
        <v>12383</v>
      </c>
      <c r="F20">
        <v>4</v>
      </c>
      <c r="G20" s="2">
        <v>1153038</v>
      </c>
      <c r="H20" s="3">
        <v>1.1900000000000001E-2</v>
      </c>
      <c r="I20">
        <v>9</v>
      </c>
      <c r="J20" s="2">
        <v>2221216</v>
      </c>
      <c r="K20" t="s">
        <v>35</v>
      </c>
      <c r="L20" t="s">
        <v>24</v>
      </c>
    </row>
    <row r="21" spans="1:12" x14ac:dyDescent="0.3">
      <c r="A21" s="1">
        <v>45838</v>
      </c>
      <c r="B21" t="s">
        <v>20</v>
      </c>
      <c r="C21" t="s">
        <v>26</v>
      </c>
      <c r="D21" s="5" t="s">
        <v>49</v>
      </c>
      <c r="E21">
        <v>1068</v>
      </c>
      <c r="F21">
        <v>3</v>
      </c>
      <c r="G21" s="2">
        <v>1098075</v>
      </c>
      <c r="H21" s="3">
        <v>1.14E-2</v>
      </c>
      <c r="I21">
        <v>0</v>
      </c>
      <c r="J21">
        <v>0</v>
      </c>
      <c r="K21" t="s">
        <v>23</v>
      </c>
      <c r="L21" t="s">
        <v>24</v>
      </c>
    </row>
    <row r="22" spans="1:12" x14ac:dyDescent="0.3">
      <c r="A22" s="1">
        <v>45838</v>
      </c>
      <c r="B22" t="s">
        <v>20</v>
      </c>
      <c r="C22" t="s">
        <v>26</v>
      </c>
      <c r="D22" s="5" t="s">
        <v>50</v>
      </c>
      <c r="E22">
        <v>9797</v>
      </c>
      <c r="F22">
        <v>2</v>
      </c>
      <c r="G22" s="2">
        <v>1023374</v>
      </c>
      <c r="H22" s="3">
        <v>1.06E-2</v>
      </c>
      <c r="I22">
        <v>0</v>
      </c>
      <c r="J22">
        <v>0</v>
      </c>
      <c r="K22" t="s">
        <v>35</v>
      </c>
      <c r="L22" t="s">
        <v>24</v>
      </c>
    </row>
    <row r="23" spans="1:12" x14ac:dyDescent="0.3">
      <c r="A23" s="1">
        <v>45838</v>
      </c>
      <c r="B23" t="s">
        <v>44</v>
      </c>
      <c r="C23" t="s">
        <v>26</v>
      </c>
      <c r="D23" s="5" t="s">
        <v>51</v>
      </c>
      <c r="E23">
        <v>16450</v>
      </c>
      <c r="F23">
        <v>7</v>
      </c>
      <c r="G23" s="2">
        <v>903987</v>
      </c>
      <c r="H23" s="3">
        <v>9.2999999999999992E-3</v>
      </c>
      <c r="I23">
        <v>72</v>
      </c>
      <c r="J23" s="2">
        <v>15042822</v>
      </c>
      <c r="K23" t="s">
        <v>23</v>
      </c>
      <c r="L23" t="s">
        <v>24</v>
      </c>
    </row>
    <row r="24" spans="1:12" ht="28.8" x14ac:dyDescent="0.3">
      <c r="A24" s="1">
        <v>45838</v>
      </c>
      <c r="B24" t="s">
        <v>20</v>
      </c>
      <c r="C24" t="s">
        <v>26</v>
      </c>
      <c r="D24" s="5" t="s">
        <v>52</v>
      </c>
      <c r="E24">
        <v>58796</v>
      </c>
      <c r="F24">
        <v>1</v>
      </c>
      <c r="G24" s="2">
        <v>895633</v>
      </c>
      <c r="H24" s="3">
        <v>9.2999999999999992E-3</v>
      </c>
      <c r="I24">
        <v>0</v>
      </c>
      <c r="J24">
        <v>0</v>
      </c>
      <c r="K24" t="s">
        <v>35</v>
      </c>
      <c r="L24" t="s">
        <v>24</v>
      </c>
    </row>
    <row r="25" spans="1:12" ht="28.8" x14ac:dyDescent="0.3">
      <c r="A25" s="1">
        <v>45838</v>
      </c>
      <c r="B25" t="s">
        <v>20</v>
      </c>
      <c r="C25" t="s">
        <v>21</v>
      </c>
      <c r="D25" s="5" t="s">
        <v>53</v>
      </c>
      <c r="E25">
        <v>33785</v>
      </c>
      <c r="F25">
        <v>1</v>
      </c>
      <c r="G25" s="2">
        <v>851845</v>
      </c>
      <c r="H25" s="3">
        <v>8.8000000000000005E-3</v>
      </c>
      <c r="I25">
        <v>1</v>
      </c>
      <c r="J25">
        <v>0</v>
      </c>
      <c r="K25" t="s">
        <v>28</v>
      </c>
      <c r="L25" t="s">
        <v>29</v>
      </c>
    </row>
    <row r="26" spans="1:12" x14ac:dyDescent="0.3">
      <c r="A26" s="1">
        <v>45838</v>
      </c>
      <c r="B26" t="s">
        <v>20</v>
      </c>
      <c r="C26" t="s">
        <v>26</v>
      </c>
      <c r="D26" s="5" t="s">
        <v>54</v>
      </c>
      <c r="E26">
        <v>58018</v>
      </c>
      <c r="F26">
        <v>1</v>
      </c>
      <c r="G26" s="2">
        <v>847562</v>
      </c>
      <c r="H26" s="3">
        <v>8.8000000000000005E-3</v>
      </c>
      <c r="I26">
        <v>1</v>
      </c>
      <c r="J26" s="2">
        <v>97177</v>
      </c>
      <c r="K26" t="s">
        <v>35</v>
      </c>
      <c r="L26" t="s">
        <v>24</v>
      </c>
    </row>
    <row r="27" spans="1:12" x14ac:dyDescent="0.3">
      <c r="A27" s="1">
        <v>45838</v>
      </c>
      <c r="B27" t="s">
        <v>20</v>
      </c>
      <c r="C27" t="s">
        <v>26</v>
      </c>
      <c r="D27" s="5" t="s">
        <v>55</v>
      </c>
      <c r="E27">
        <v>58121</v>
      </c>
      <c r="F27">
        <v>2</v>
      </c>
      <c r="G27" s="2">
        <v>776073</v>
      </c>
      <c r="H27" s="3">
        <v>8.0000000000000002E-3</v>
      </c>
      <c r="I27">
        <v>0</v>
      </c>
      <c r="J27">
        <v>0</v>
      </c>
      <c r="K27" t="s">
        <v>35</v>
      </c>
      <c r="L27" t="s">
        <v>24</v>
      </c>
    </row>
    <row r="28" spans="1:12" x14ac:dyDescent="0.3">
      <c r="A28" s="1">
        <v>45838</v>
      </c>
      <c r="B28" t="s">
        <v>44</v>
      </c>
      <c r="C28" t="s">
        <v>26</v>
      </c>
      <c r="D28" s="5" t="s">
        <v>56</v>
      </c>
      <c r="E28">
        <v>33306</v>
      </c>
      <c r="F28">
        <v>1</v>
      </c>
      <c r="G28" s="2">
        <v>671899</v>
      </c>
      <c r="H28" s="3">
        <v>6.8999999999999999E-3</v>
      </c>
      <c r="I28">
        <v>23</v>
      </c>
      <c r="J28" s="2">
        <v>46920704</v>
      </c>
      <c r="K28" t="s">
        <v>23</v>
      </c>
      <c r="L28" t="s">
        <v>24</v>
      </c>
    </row>
    <row r="29" spans="1:12" x14ac:dyDescent="0.3">
      <c r="A29" s="1">
        <v>45838</v>
      </c>
      <c r="B29" t="s">
        <v>20</v>
      </c>
      <c r="C29" t="s">
        <v>26</v>
      </c>
      <c r="D29" s="5" t="s">
        <v>57</v>
      </c>
      <c r="E29">
        <v>4549</v>
      </c>
      <c r="F29">
        <v>4</v>
      </c>
      <c r="G29" s="2">
        <v>627369</v>
      </c>
      <c r="H29" s="3">
        <v>6.4999999999999997E-3</v>
      </c>
      <c r="I29">
        <v>2</v>
      </c>
      <c r="J29" s="2">
        <v>95373</v>
      </c>
      <c r="K29" t="s">
        <v>35</v>
      </c>
      <c r="L29" t="s">
        <v>24</v>
      </c>
    </row>
    <row r="30" spans="1:12" ht="28.8" x14ac:dyDescent="0.3">
      <c r="A30" s="1">
        <v>45838</v>
      </c>
      <c r="B30" t="s">
        <v>30</v>
      </c>
      <c r="C30" t="s">
        <v>26</v>
      </c>
      <c r="D30" s="5" t="s">
        <v>58</v>
      </c>
      <c r="E30">
        <v>628</v>
      </c>
      <c r="F30">
        <v>18</v>
      </c>
      <c r="G30" s="2">
        <v>559174</v>
      </c>
      <c r="H30" s="3">
        <v>5.7999999999999996E-3</v>
      </c>
      <c r="I30" s="2">
        <v>4975</v>
      </c>
      <c r="J30" s="2">
        <v>2132421826</v>
      </c>
      <c r="K30" t="s">
        <v>28</v>
      </c>
      <c r="L30" t="s">
        <v>29</v>
      </c>
    </row>
    <row r="31" spans="1:12" ht="28.8" x14ac:dyDescent="0.3">
      <c r="A31" s="1">
        <v>45838</v>
      </c>
      <c r="B31" t="s">
        <v>44</v>
      </c>
      <c r="C31" t="s">
        <v>26</v>
      </c>
      <c r="D31" s="5" t="s">
        <v>59</v>
      </c>
      <c r="E31">
        <v>3705</v>
      </c>
      <c r="F31">
        <v>6</v>
      </c>
      <c r="G31" s="2">
        <v>467442</v>
      </c>
      <c r="H31" s="3">
        <v>4.7999999999999996E-3</v>
      </c>
      <c r="I31">
        <v>73</v>
      </c>
      <c r="J31" s="2">
        <v>5781788</v>
      </c>
      <c r="K31" t="s">
        <v>28</v>
      </c>
      <c r="L31" t="s">
        <v>29</v>
      </c>
    </row>
    <row r="32" spans="1:12" x14ac:dyDescent="0.3">
      <c r="A32" s="1">
        <v>45838</v>
      </c>
      <c r="B32" t="s">
        <v>20</v>
      </c>
      <c r="C32" t="s">
        <v>26</v>
      </c>
      <c r="D32" s="5" t="s">
        <v>60</v>
      </c>
      <c r="E32">
        <v>19512</v>
      </c>
      <c r="F32">
        <v>11</v>
      </c>
      <c r="G32" s="2">
        <v>454839</v>
      </c>
      <c r="H32" s="3">
        <v>4.7000000000000002E-3</v>
      </c>
      <c r="I32">
        <v>7</v>
      </c>
      <c r="J32" s="2">
        <v>440853</v>
      </c>
      <c r="K32" t="s">
        <v>35</v>
      </c>
      <c r="L32" t="s">
        <v>24</v>
      </c>
    </row>
    <row r="33" spans="1:12" x14ac:dyDescent="0.3">
      <c r="A33" s="1">
        <v>45838</v>
      </c>
      <c r="B33" t="s">
        <v>20</v>
      </c>
      <c r="C33" t="s">
        <v>21</v>
      </c>
      <c r="D33" s="5" t="s">
        <v>61</v>
      </c>
      <c r="E33">
        <v>1073</v>
      </c>
      <c r="F33">
        <v>10</v>
      </c>
      <c r="G33" s="2">
        <v>447251</v>
      </c>
      <c r="H33" s="3">
        <v>4.5999999999999999E-3</v>
      </c>
      <c r="I33">
        <v>5</v>
      </c>
      <c r="J33" s="2">
        <v>246901</v>
      </c>
      <c r="K33" t="s">
        <v>23</v>
      </c>
      <c r="L33" t="s">
        <v>24</v>
      </c>
    </row>
    <row r="34" spans="1:12" x14ac:dyDescent="0.3">
      <c r="A34" s="1">
        <v>45838</v>
      </c>
      <c r="B34" t="s">
        <v>20</v>
      </c>
      <c r="C34" t="s">
        <v>26</v>
      </c>
      <c r="D34" s="5" t="s">
        <v>62</v>
      </c>
      <c r="E34">
        <v>57813</v>
      </c>
      <c r="F34">
        <v>2</v>
      </c>
      <c r="G34" s="2">
        <v>445545</v>
      </c>
      <c r="H34" s="3">
        <v>4.5999999999999999E-3</v>
      </c>
      <c r="I34">
        <v>14</v>
      </c>
      <c r="J34" s="2">
        <v>812477</v>
      </c>
      <c r="K34" t="s">
        <v>35</v>
      </c>
      <c r="L34" t="s">
        <v>24</v>
      </c>
    </row>
    <row r="35" spans="1:12" x14ac:dyDescent="0.3">
      <c r="A35" s="1">
        <v>45838</v>
      </c>
      <c r="B35" t="s">
        <v>20</v>
      </c>
      <c r="C35" t="s">
        <v>26</v>
      </c>
      <c r="D35" s="5" t="s">
        <v>63</v>
      </c>
      <c r="E35">
        <v>29546</v>
      </c>
      <c r="F35">
        <v>14</v>
      </c>
      <c r="G35" s="2">
        <v>388464</v>
      </c>
      <c r="H35" s="3">
        <v>4.0000000000000001E-3</v>
      </c>
      <c r="I35">
        <v>95</v>
      </c>
      <c r="J35" s="2">
        <v>4326301</v>
      </c>
      <c r="K35" t="s">
        <v>35</v>
      </c>
      <c r="L35" t="s">
        <v>24</v>
      </c>
    </row>
    <row r="36" spans="1:12" x14ac:dyDescent="0.3">
      <c r="A36" s="1">
        <v>45838</v>
      </c>
      <c r="B36" t="s">
        <v>20</v>
      </c>
      <c r="C36" t="s">
        <v>26</v>
      </c>
      <c r="D36" s="5" t="s">
        <v>64</v>
      </c>
      <c r="E36">
        <v>8889</v>
      </c>
      <c r="F36">
        <v>4</v>
      </c>
      <c r="G36" s="2">
        <v>369899</v>
      </c>
      <c r="H36" s="3">
        <v>3.8E-3</v>
      </c>
      <c r="I36">
        <v>3</v>
      </c>
      <c r="J36" s="2">
        <v>613005</v>
      </c>
      <c r="K36" t="s">
        <v>35</v>
      </c>
      <c r="L36" t="s">
        <v>24</v>
      </c>
    </row>
    <row r="37" spans="1:12" x14ac:dyDescent="0.3">
      <c r="A37" s="1">
        <v>45838</v>
      </c>
      <c r="B37" t="s">
        <v>20</v>
      </c>
      <c r="C37" t="s">
        <v>26</v>
      </c>
      <c r="D37" s="5" t="s">
        <v>65</v>
      </c>
      <c r="E37">
        <v>8255</v>
      </c>
      <c r="F37">
        <v>7</v>
      </c>
      <c r="G37" s="2">
        <v>321504</v>
      </c>
      <c r="H37" s="3">
        <v>3.3E-3</v>
      </c>
      <c r="I37">
        <v>5</v>
      </c>
      <c r="J37" s="2">
        <v>714078</v>
      </c>
      <c r="K37" t="s">
        <v>23</v>
      </c>
      <c r="L37" t="s">
        <v>24</v>
      </c>
    </row>
    <row r="38" spans="1:12" x14ac:dyDescent="0.3">
      <c r="A38" s="1">
        <v>45838</v>
      </c>
      <c r="B38" t="s">
        <v>44</v>
      </c>
      <c r="C38" t="s">
        <v>26</v>
      </c>
      <c r="D38" s="5" t="s">
        <v>66</v>
      </c>
      <c r="E38">
        <v>1040</v>
      </c>
      <c r="F38">
        <v>8</v>
      </c>
      <c r="G38" s="2">
        <v>302349</v>
      </c>
      <c r="H38" s="3">
        <v>3.0999999999999999E-3</v>
      </c>
      <c r="I38">
        <v>50</v>
      </c>
      <c r="J38" s="2">
        <v>5652719</v>
      </c>
      <c r="K38" t="s">
        <v>23</v>
      </c>
      <c r="L38" t="s">
        <v>24</v>
      </c>
    </row>
    <row r="39" spans="1:12" x14ac:dyDescent="0.3">
      <c r="A39" s="1">
        <v>45838</v>
      </c>
      <c r="B39" t="s">
        <v>20</v>
      </c>
      <c r="C39" t="s">
        <v>26</v>
      </c>
      <c r="D39" s="5" t="s">
        <v>67</v>
      </c>
      <c r="E39">
        <v>27409</v>
      </c>
      <c r="F39">
        <v>4</v>
      </c>
      <c r="G39" s="2">
        <v>250192</v>
      </c>
      <c r="H39" s="3">
        <v>2.5999999999999999E-3</v>
      </c>
      <c r="I39">
        <v>0</v>
      </c>
      <c r="J39">
        <v>0</v>
      </c>
      <c r="K39" t="s">
        <v>35</v>
      </c>
      <c r="L39" t="s">
        <v>24</v>
      </c>
    </row>
    <row r="40" spans="1:12" ht="28.8" x14ac:dyDescent="0.3">
      <c r="A40" s="1">
        <v>45838</v>
      </c>
      <c r="B40" t="s">
        <v>20</v>
      </c>
      <c r="C40" t="s">
        <v>26</v>
      </c>
      <c r="D40" s="5" t="s">
        <v>68</v>
      </c>
      <c r="E40">
        <v>8898</v>
      </c>
      <c r="F40">
        <v>2</v>
      </c>
      <c r="G40" s="2">
        <v>198165</v>
      </c>
      <c r="H40" s="3">
        <v>2E-3</v>
      </c>
      <c r="I40">
        <v>2</v>
      </c>
      <c r="J40" s="2">
        <v>71982</v>
      </c>
      <c r="K40" t="s">
        <v>35</v>
      </c>
      <c r="L40" t="s">
        <v>24</v>
      </c>
    </row>
    <row r="41" spans="1:12" x14ac:dyDescent="0.3">
      <c r="A41" s="1">
        <v>45838</v>
      </c>
      <c r="B41" t="s">
        <v>20</v>
      </c>
      <c r="C41" t="s">
        <v>26</v>
      </c>
      <c r="D41" s="5" t="s">
        <v>69</v>
      </c>
      <c r="E41">
        <v>15423</v>
      </c>
      <c r="F41">
        <v>2</v>
      </c>
      <c r="G41" s="2">
        <v>186132</v>
      </c>
      <c r="H41" s="3">
        <v>1.9E-3</v>
      </c>
      <c r="I41">
        <v>8</v>
      </c>
      <c r="J41" s="2">
        <v>520829</v>
      </c>
      <c r="K41" t="s">
        <v>35</v>
      </c>
      <c r="L41" t="s">
        <v>24</v>
      </c>
    </row>
    <row r="42" spans="1:12" x14ac:dyDescent="0.3">
      <c r="A42" s="1">
        <v>45838</v>
      </c>
      <c r="B42" t="s">
        <v>44</v>
      </c>
      <c r="C42" t="s">
        <v>26</v>
      </c>
      <c r="D42" s="5" t="s">
        <v>70</v>
      </c>
      <c r="E42">
        <v>33005</v>
      </c>
      <c r="F42">
        <v>3</v>
      </c>
      <c r="G42" s="2">
        <v>160111</v>
      </c>
      <c r="H42" s="3">
        <v>1.6999999999999999E-3</v>
      </c>
      <c r="I42">
        <v>17</v>
      </c>
      <c r="J42" s="2">
        <v>1990375</v>
      </c>
      <c r="K42" t="s">
        <v>35</v>
      </c>
      <c r="L42" t="s">
        <v>24</v>
      </c>
    </row>
    <row r="43" spans="1:12" x14ac:dyDescent="0.3">
      <c r="A43" s="1">
        <v>45838</v>
      </c>
      <c r="B43" t="s">
        <v>44</v>
      </c>
      <c r="C43" t="s">
        <v>26</v>
      </c>
      <c r="D43" s="5" t="s">
        <v>71</v>
      </c>
      <c r="E43">
        <v>3809</v>
      </c>
      <c r="F43">
        <v>3</v>
      </c>
      <c r="G43" s="2">
        <v>116209</v>
      </c>
      <c r="H43" s="3">
        <v>1.1999999999999999E-3</v>
      </c>
      <c r="I43">
        <v>20</v>
      </c>
      <c r="J43" s="2">
        <v>1586993</v>
      </c>
      <c r="K43" t="s">
        <v>28</v>
      </c>
      <c r="L43" t="s">
        <v>29</v>
      </c>
    </row>
    <row r="44" spans="1:12" x14ac:dyDescent="0.3">
      <c r="A44" s="1">
        <v>45838</v>
      </c>
      <c r="B44" t="s">
        <v>20</v>
      </c>
      <c r="C44" t="s">
        <v>26</v>
      </c>
      <c r="D44" s="5" t="s">
        <v>72</v>
      </c>
      <c r="E44">
        <v>8892</v>
      </c>
      <c r="F44">
        <v>1</v>
      </c>
      <c r="G44" s="2">
        <v>105714</v>
      </c>
      <c r="H44" s="3">
        <v>1.1000000000000001E-3</v>
      </c>
      <c r="I44">
        <v>10</v>
      </c>
      <c r="J44" s="2">
        <v>1003157</v>
      </c>
      <c r="K44" t="s">
        <v>35</v>
      </c>
      <c r="L44" t="s">
        <v>24</v>
      </c>
    </row>
    <row r="45" spans="1:12" x14ac:dyDescent="0.3">
      <c r="A45" s="1">
        <v>45838</v>
      </c>
      <c r="B45" t="s">
        <v>20</v>
      </c>
      <c r="C45" t="s">
        <v>26</v>
      </c>
      <c r="D45" s="5" t="s">
        <v>73</v>
      </c>
      <c r="E45">
        <v>28332</v>
      </c>
      <c r="F45">
        <v>1</v>
      </c>
      <c r="G45" s="2">
        <v>80984</v>
      </c>
      <c r="H45" s="3">
        <v>8.0000000000000004E-4</v>
      </c>
      <c r="I45">
        <v>65</v>
      </c>
      <c r="J45" s="2">
        <v>4218874</v>
      </c>
      <c r="K45" t="s">
        <v>23</v>
      </c>
      <c r="L45" t="s">
        <v>24</v>
      </c>
    </row>
    <row r="46" spans="1:12" x14ac:dyDescent="0.3">
      <c r="A46" s="1">
        <v>45838</v>
      </c>
      <c r="B46" t="s">
        <v>20</v>
      </c>
      <c r="C46" t="s">
        <v>26</v>
      </c>
      <c r="D46" s="5" t="s">
        <v>74</v>
      </c>
      <c r="E46">
        <v>57884</v>
      </c>
      <c r="F46">
        <v>1</v>
      </c>
      <c r="G46" s="2">
        <v>73729</v>
      </c>
      <c r="H46" s="3">
        <v>8.0000000000000004E-4</v>
      </c>
      <c r="I46">
        <v>0</v>
      </c>
      <c r="J46">
        <v>0</v>
      </c>
      <c r="K46" t="s">
        <v>35</v>
      </c>
      <c r="L46" t="s">
        <v>24</v>
      </c>
    </row>
    <row r="47" spans="1:12" ht="28.8" x14ac:dyDescent="0.3">
      <c r="A47" s="1">
        <v>45838</v>
      </c>
      <c r="B47" t="s">
        <v>20</v>
      </c>
      <c r="C47" t="s">
        <v>26</v>
      </c>
      <c r="D47" s="5" t="s">
        <v>75</v>
      </c>
      <c r="E47">
        <v>19600</v>
      </c>
      <c r="F47">
        <v>3</v>
      </c>
      <c r="G47" s="2">
        <v>62579</v>
      </c>
      <c r="H47" s="3">
        <v>5.9999999999999995E-4</v>
      </c>
      <c r="I47">
        <v>75</v>
      </c>
      <c r="J47" s="2">
        <v>2392436</v>
      </c>
      <c r="K47" t="s">
        <v>28</v>
      </c>
      <c r="L47" t="s">
        <v>29</v>
      </c>
    </row>
    <row r="48" spans="1:12" x14ac:dyDescent="0.3">
      <c r="A48" s="1">
        <v>45838</v>
      </c>
      <c r="B48" t="s">
        <v>44</v>
      </c>
      <c r="C48" t="s">
        <v>26</v>
      </c>
      <c r="D48" s="5" t="s">
        <v>76</v>
      </c>
      <c r="E48">
        <v>913</v>
      </c>
      <c r="F48">
        <v>1</v>
      </c>
      <c r="G48" s="2">
        <v>61477</v>
      </c>
      <c r="H48" s="3">
        <v>5.9999999999999995E-4</v>
      </c>
      <c r="I48">
        <v>57</v>
      </c>
      <c r="J48" s="2">
        <v>51459969</v>
      </c>
      <c r="K48" t="s">
        <v>23</v>
      </c>
      <c r="L48" t="s">
        <v>24</v>
      </c>
    </row>
    <row r="49" spans="1:12" x14ac:dyDescent="0.3">
      <c r="A49" s="1">
        <v>45838</v>
      </c>
      <c r="B49" t="s">
        <v>44</v>
      </c>
      <c r="C49" t="s">
        <v>26</v>
      </c>
      <c r="D49" s="5" t="s">
        <v>77</v>
      </c>
      <c r="E49">
        <v>12706</v>
      </c>
      <c r="F49">
        <v>1</v>
      </c>
      <c r="G49" s="2">
        <v>46225</v>
      </c>
      <c r="H49" s="3">
        <v>5.0000000000000001E-4</v>
      </c>
      <c r="I49">
        <v>4</v>
      </c>
      <c r="J49" s="2">
        <v>213656</v>
      </c>
      <c r="K49" t="s">
        <v>35</v>
      </c>
      <c r="L49" t="s">
        <v>24</v>
      </c>
    </row>
    <row r="50" spans="1:12" ht="28.8" x14ac:dyDescent="0.3">
      <c r="A50" s="1">
        <v>45838</v>
      </c>
      <c r="B50" t="s">
        <v>20</v>
      </c>
      <c r="C50" t="s">
        <v>26</v>
      </c>
      <c r="D50" s="5" t="s">
        <v>78</v>
      </c>
      <c r="E50">
        <v>14056</v>
      </c>
      <c r="F50">
        <v>1</v>
      </c>
      <c r="G50" s="2">
        <v>46006</v>
      </c>
      <c r="H50" s="3">
        <v>5.0000000000000001E-4</v>
      </c>
      <c r="I50">
        <v>3</v>
      </c>
      <c r="J50" s="2">
        <v>263621</v>
      </c>
      <c r="K50" t="s">
        <v>35</v>
      </c>
      <c r="L50" t="s">
        <v>24</v>
      </c>
    </row>
    <row r="51" spans="1:12" x14ac:dyDescent="0.3">
      <c r="A51" s="1">
        <v>45838</v>
      </c>
      <c r="B51" t="s">
        <v>79</v>
      </c>
      <c r="C51" t="s">
        <v>26</v>
      </c>
      <c r="D51" s="5" t="s">
        <v>80</v>
      </c>
      <c r="E51">
        <v>11813</v>
      </c>
      <c r="F51">
        <v>1</v>
      </c>
      <c r="G51" s="2">
        <v>40565</v>
      </c>
      <c r="H51" s="3">
        <v>4.0000000000000002E-4</v>
      </c>
      <c r="I51">
        <v>370</v>
      </c>
      <c r="J51" s="2">
        <v>40452953</v>
      </c>
      <c r="K51" t="s">
        <v>23</v>
      </c>
      <c r="L51" t="s">
        <v>24</v>
      </c>
    </row>
    <row r="52" spans="1:12" x14ac:dyDescent="0.3">
      <c r="A52" s="1">
        <v>45838</v>
      </c>
      <c r="B52" t="s">
        <v>44</v>
      </c>
      <c r="C52" t="s">
        <v>26</v>
      </c>
      <c r="D52" s="5" t="s">
        <v>81</v>
      </c>
      <c r="E52">
        <v>19506</v>
      </c>
      <c r="F52">
        <v>1</v>
      </c>
      <c r="G52" s="2">
        <v>34140</v>
      </c>
      <c r="H52" s="3">
        <v>4.0000000000000002E-4</v>
      </c>
      <c r="I52">
        <v>16</v>
      </c>
      <c r="J52" s="2">
        <v>1509706</v>
      </c>
      <c r="K52" t="s">
        <v>35</v>
      </c>
      <c r="L52" t="s">
        <v>24</v>
      </c>
    </row>
    <row r="53" spans="1:12" ht="28.8" x14ac:dyDescent="0.3">
      <c r="A53" s="1">
        <v>45838</v>
      </c>
      <c r="B53" t="s">
        <v>20</v>
      </c>
      <c r="C53" t="s">
        <v>26</v>
      </c>
      <c r="D53" s="5" t="s">
        <v>82</v>
      </c>
      <c r="E53">
        <v>12219</v>
      </c>
      <c r="F53">
        <v>1</v>
      </c>
      <c r="G53" s="2">
        <v>19652</v>
      </c>
      <c r="H53" s="3">
        <v>2.0000000000000001E-4</v>
      </c>
      <c r="I53">
        <v>5</v>
      </c>
      <c r="J53" s="2">
        <v>387761</v>
      </c>
      <c r="K53" t="s">
        <v>35</v>
      </c>
      <c r="L53" t="s">
        <v>24</v>
      </c>
    </row>
    <row r="54" spans="1:12" x14ac:dyDescent="0.3">
      <c r="A54" s="1">
        <v>45838</v>
      </c>
      <c r="B54" t="s">
        <v>20</v>
      </c>
      <c r="C54" t="s">
        <v>26</v>
      </c>
      <c r="D54" s="5" t="s">
        <v>83</v>
      </c>
      <c r="E54">
        <v>1639</v>
      </c>
      <c r="F54">
        <v>1</v>
      </c>
      <c r="G54" s="2">
        <v>18854</v>
      </c>
      <c r="H54" s="3">
        <v>2.0000000000000001E-4</v>
      </c>
      <c r="I54">
        <v>5</v>
      </c>
      <c r="J54" s="2">
        <v>164506</v>
      </c>
      <c r="K54" t="s">
        <v>23</v>
      </c>
      <c r="L54" t="s">
        <v>24</v>
      </c>
    </row>
    <row r="55" spans="1:12" x14ac:dyDescent="0.3">
      <c r="A55" s="1">
        <v>45838</v>
      </c>
      <c r="B55" t="s">
        <v>44</v>
      </c>
      <c r="C55" t="s">
        <v>26</v>
      </c>
      <c r="D55" s="5" t="s">
        <v>84</v>
      </c>
      <c r="E55">
        <v>3775</v>
      </c>
      <c r="F55">
        <v>1</v>
      </c>
      <c r="G55" s="2">
        <v>17821</v>
      </c>
      <c r="H55" s="3">
        <v>2.0000000000000001E-4</v>
      </c>
      <c r="I55">
        <v>17</v>
      </c>
      <c r="J55" s="2">
        <v>1486160</v>
      </c>
      <c r="K55" t="s">
        <v>28</v>
      </c>
      <c r="L55" t="s">
        <v>29</v>
      </c>
    </row>
    <row r="56" spans="1:12" x14ac:dyDescent="0.3">
      <c r="A56" s="1">
        <v>45838</v>
      </c>
      <c r="B56" t="s">
        <v>20</v>
      </c>
      <c r="C56" t="s">
        <v>26</v>
      </c>
      <c r="D56" s="5" t="s">
        <v>85</v>
      </c>
      <c r="E56">
        <v>12627</v>
      </c>
      <c r="F56">
        <v>1</v>
      </c>
      <c r="G56" s="2">
        <v>13897</v>
      </c>
      <c r="H56" s="3">
        <v>1E-4</v>
      </c>
      <c r="I56">
        <v>6</v>
      </c>
      <c r="J56" s="2">
        <v>887870</v>
      </c>
      <c r="K56" t="s">
        <v>35</v>
      </c>
      <c r="L56" t="s">
        <v>24</v>
      </c>
    </row>
    <row r="57" spans="1:12" x14ac:dyDescent="0.3">
      <c r="A57" s="1">
        <v>45838</v>
      </c>
      <c r="B57" t="s">
        <v>20</v>
      </c>
      <c r="C57" t="s">
        <v>26</v>
      </c>
      <c r="D57" s="5" t="s">
        <v>86</v>
      </c>
      <c r="E57">
        <v>21897</v>
      </c>
      <c r="F57">
        <v>1</v>
      </c>
      <c r="G57" s="2">
        <v>8485</v>
      </c>
      <c r="H57" s="3">
        <v>1E-4</v>
      </c>
      <c r="I57">
        <v>2</v>
      </c>
      <c r="J57" s="2">
        <v>161355</v>
      </c>
      <c r="K57" t="s">
        <v>35</v>
      </c>
      <c r="L57" t="s">
        <v>24</v>
      </c>
    </row>
    <row r="58" spans="1:12" ht="28.8" x14ac:dyDescent="0.3">
      <c r="A58" s="1">
        <v>45838</v>
      </c>
      <c r="B58" t="s">
        <v>87</v>
      </c>
      <c r="C58" t="s">
        <v>26</v>
      </c>
      <c r="D58" s="5" t="s">
        <v>88</v>
      </c>
      <c r="E58">
        <v>5296</v>
      </c>
      <c r="F58">
        <v>1</v>
      </c>
      <c r="G58" s="2">
        <v>8459</v>
      </c>
      <c r="H58" s="3">
        <v>1E-4</v>
      </c>
      <c r="I58">
        <v>185</v>
      </c>
      <c r="J58" s="2">
        <v>34190221</v>
      </c>
      <c r="K58" t="s">
        <v>28</v>
      </c>
      <c r="L58" t="s">
        <v>29</v>
      </c>
    </row>
    <row r="59" spans="1:12" x14ac:dyDescent="0.3">
      <c r="A59" s="1">
        <v>45838</v>
      </c>
      <c r="B59" t="s">
        <v>20</v>
      </c>
      <c r="C59" t="s">
        <v>26</v>
      </c>
      <c r="D59" s="5" t="s">
        <v>89</v>
      </c>
      <c r="E59">
        <v>13960</v>
      </c>
      <c r="F59">
        <v>1</v>
      </c>
      <c r="G59" s="2">
        <v>5034</v>
      </c>
      <c r="H59" s="3">
        <v>1E-4</v>
      </c>
      <c r="I59">
        <v>1</v>
      </c>
      <c r="J59" s="2">
        <v>42832</v>
      </c>
      <c r="K59" t="s">
        <v>35</v>
      </c>
      <c r="L59" t="s">
        <v>24</v>
      </c>
    </row>
    <row r="60" spans="1:12" x14ac:dyDescent="0.3">
      <c r="A60" s="1">
        <v>45838</v>
      </c>
      <c r="B60" t="s">
        <v>20</v>
      </c>
      <c r="C60" t="s">
        <v>26</v>
      </c>
      <c r="D60" s="5" t="s">
        <v>90</v>
      </c>
      <c r="E60">
        <v>35543</v>
      </c>
      <c r="F60">
        <v>1</v>
      </c>
      <c r="G60" s="2">
        <v>4378</v>
      </c>
      <c r="H60" s="3">
        <v>0</v>
      </c>
      <c r="I60">
        <v>5</v>
      </c>
      <c r="J60" s="2">
        <v>343987</v>
      </c>
      <c r="K60" t="s">
        <v>35</v>
      </c>
      <c r="L60" t="s">
        <v>24</v>
      </c>
    </row>
    <row r="61" spans="1:12" x14ac:dyDescent="0.3">
      <c r="A61" s="1">
        <v>45838</v>
      </c>
      <c r="B61" t="s">
        <v>20</v>
      </c>
      <c r="C61" t="s">
        <v>26</v>
      </c>
      <c r="D61" s="5" t="s">
        <v>91</v>
      </c>
      <c r="E61">
        <v>28390</v>
      </c>
      <c r="F61">
        <v>1</v>
      </c>
      <c r="G61">
        <v>500</v>
      </c>
      <c r="H61" s="3">
        <v>0</v>
      </c>
      <c r="I61">
        <v>0</v>
      </c>
      <c r="J61">
        <v>0</v>
      </c>
      <c r="K61" t="s">
        <v>92</v>
      </c>
      <c r="L61" t="s">
        <v>29</v>
      </c>
    </row>
    <row r="62" spans="1:12" ht="28.8" x14ac:dyDescent="0.3">
      <c r="A62" s="1">
        <v>45838</v>
      </c>
      <c r="B62" t="s">
        <v>93</v>
      </c>
      <c r="C62" t="s">
        <v>21</v>
      </c>
      <c r="D62" s="5" t="s">
        <v>94</v>
      </c>
      <c r="E62">
        <v>34775</v>
      </c>
      <c r="F62">
        <v>1</v>
      </c>
      <c r="G62">
        <v>0</v>
      </c>
      <c r="H62" s="3">
        <v>0</v>
      </c>
      <c r="I62">
        <v>39</v>
      </c>
      <c r="J62" s="2">
        <v>34815654</v>
      </c>
      <c r="K62" t="s">
        <v>28</v>
      </c>
      <c r="L62" t="s">
        <v>29</v>
      </c>
    </row>
    <row r="63" spans="1:12" ht="28.8" x14ac:dyDescent="0.3">
      <c r="A63" s="1">
        <v>45838</v>
      </c>
      <c r="B63" t="s">
        <v>95</v>
      </c>
      <c r="C63" t="s">
        <v>21</v>
      </c>
      <c r="D63" s="5" t="s">
        <v>96</v>
      </c>
      <c r="E63">
        <v>3511</v>
      </c>
      <c r="F63">
        <v>1</v>
      </c>
      <c r="G63">
        <v>0</v>
      </c>
      <c r="H63" s="3">
        <v>0</v>
      </c>
      <c r="I63" s="2">
        <v>4213</v>
      </c>
      <c r="J63" s="2">
        <v>1392827000</v>
      </c>
      <c r="K63" t="s">
        <v>28</v>
      </c>
      <c r="L63" t="s">
        <v>29</v>
      </c>
    </row>
    <row r="64" spans="1:12" x14ac:dyDescent="0.3">
      <c r="A64" t="s">
        <v>97</v>
      </c>
      <c r="F64">
        <f>SUBTOTAL(109,Table2[Matching Office Count])</f>
        <v>365</v>
      </c>
      <c r="G64" s="4">
        <f>SUBTOTAL(109,Table2[Matching Total Deposits (Thousands USD)])</f>
        <v>96684725</v>
      </c>
      <c r="H64" s="3">
        <f>SUBTOTAL(109,Table2[Market Share])</f>
        <v>1.0000000000000002</v>
      </c>
      <c r="I64" s="4">
        <f>SUBTOTAL(109,Table2[Outside Market Office Counts])</f>
        <v>21450</v>
      </c>
      <c r="J64" s="2">
        <f>SUBTOTAL(109,Table2[Outside Market Total Deposits (Thousands USD)])</f>
        <v>7139196194</v>
      </c>
    </row>
    <row r="66" spans="1:10" x14ac:dyDescent="0.3">
      <c r="A66" s="1"/>
      <c r="G66" s="2"/>
      <c r="H66" s="3"/>
      <c r="I66" s="2"/>
      <c r="J66" s="2"/>
    </row>
  </sheetData>
  <pageMargins left="0.25" right="0.25" top="0.25" bottom="0.25" header="0" footer="0"/>
  <pageSetup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18BFEAA4BBD46A3F28CED4404A8EA" ma:contentTypeVersion="16" ma:contentTypeDescription="Create a new document." ma:contentTypeScope="" ma:versionID="9b945a71e89c84d3fe8f93e5a8747e1c">
  <xsd:schema xmlns:xsd="http://www.w3.org/2001/XMLSchema" xmlns:xs="http://www.w3.org/2001/XMLSchema" xmlns:p="http://schemas.microsoft.com/office/2006/metadata/properties" xmlns:ns2="08d52da6-00fe-4aa5-8048-3fb7bf867981" xmlns:ns3="cfedde83-a939-42c9-aa4b-af366a3070be" targetNamespace="http://schemas.microsoft.com/office/2006/metadata/properties" ma:root="true" ma:fieldsID="2f5dc68c44dd6606cf4bd50a84e3b486" ns2:_="" ns3:_="">
    <xsd:import namespace="08d52da6-00fe-4aa5-8048-3fb7bf867981"/>
    <xsd:import namespace="cfedde83-a939-42c9-aa4b-af366a307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52da6-00fe-4aa5-8048-3fb7bf867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59ba972-e7e9-4f28-b997-864bd290e7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dde83-a939-42c9-aa4b-af366a3070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a752b1-dad8-4a03-b70b-ebaa2d51fdc9}" ma:internalName="TaxCatchAll" ma:showField="CatchAllData" ma:web="cfedde83-a939-42c9-aa4b-af366a307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d52da6-00fe-4aa5-8048-3fb7bf867981">
      <Terms xmlns="http://schemas.microsoft.com/office/infopath/2007/PartnerControls"/>
    </lcf76f155ced4ddcb4097134ff3c332f>
    <TaxCatchAll xmlns="cfedde83-a939-42c9-aa4b-af366a3070be" xsi:nil="true"/>
  </documentManagement>
</p:properties>
</file>

<file path=customXml/itemProps1.xml><?xml version="1.0" encoding="utf-8"?>
<ds:datastoreItem xmlns:ds="http://schemas.openxmlformats.org/officeDocument/2006/customXml" ds:itemID="{771EF7C1-FBC5-4069-A6B2-721923349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67E9E2-7D07-456B-B459-AB1791B86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d52da6-00fe-4aa5-8048-3fb7bf867981"/>
    <ds:schemaRef ds:uri="cfedde83-a939-42c9-aa4b-af366a307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585C51-4833-44DE-A88A-DA4016B8B277}">
  <ds:schemaRefs>
    <ds:schemaRef ds:uri="cfedde83-a939-42c9-aa4b-af366a3070be"/>
    <ds:schemaRef ds:uri="http://www.w3.org/XML/1998/namespace"/>
    <ds:schemaRef ds:uri="http://purl.org/dc/terms/"/>
    <ds:schemaRef ds:uri="http://schemas.microsoft.com/office/2006/metadata/properties"/>
    <ds:schemaRef ds:uri="08d52da6-00fe-4aa5-8048-3fb7bf867981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Example_StLouisMO_MarketShare_R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Hope Price</dc:creator>
  <cp:lastModifiedBy>Minah Oh</cp:lastModifiedBy>
  <cp:lastPrinted>2025-10-01T01:04:26Z</cp:lastPrinted>
  <dcterms:created xsi:type="dcterms:W3CDTF">2025-10-01T00:58:43Z</dcterms:created>
  <dcterms:modified xsi:type="dcterms:W3CDTF">2025-10-07T15:56:00Z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0x010100EA418BFEAA4BBD46A3F28CED4404A8EA</vt:lpwstr>
  </property>
</Properties>
</file>